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2 отчеты\УК Концепт-1  2022 отчеты по перечням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В'!$A$1:$I$96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4" i="1" l="1"/>
  <c r="I91" i="1"/>
  <c r="I70" i="1"/>
  <c r="I67" i="1"/>
  <c r="I62" i="1"/>
  <c r="I55" i="1"/>
  <c r="I53" i="1"/>
  <c r="I47" i="1"/>
  <c r="I42" i="1"/>
  <c r="I28" i="1"/>
  <c r="I26" i="1"/>
  <c r="I23" i="1"/>
  <c r="I21" i="1"/>
  <c r="I16" i="1"/>
  <c r="I96" i="1" l="1"/>
  <c r="H96" i="1" l="1"/>
  <c r="H94" i="1"/>
  <c r="D94" i="1" s="1"/>
  <c r="H91" i="1"/>
  <c r="D91" i="1" s="1"/>
  <c r="H70" i="1"/>
  <c r="D70" i="1" s="1"/>
  <c r="H67" i="1"/>
  <c r="D67" i="1" s="1"/>
  <c r="H62" i="1"/>
  <c r="D62" i="1"/>
  <c r="H55" i="1"/>
  <c r="D55" i="1" s="1"/>
  <c r="H53" i="1"/>
  <c r="D53" i="1" s="1"/>
  <c r="H46" i="1"/>
  <c r="D47" i="1" s="1"/>
  <c r="H41" i="1"/>
  <c r="D42" i="1" s="1"/>
  <c r="H27" i="1"/>
  <c r="D28" i="1" s="1"/>
  <c r="H26" i="1"/>
  <c r="D26" i="1" s="1"/>
  <c r="H23" i="1"/>
  <c r="D23" i="1"/>
  <c r="H21" i="1"/>
  <c r="D21" i="1" s="1"/>
  <c r="D16" i="1"/>
  <c r="D96" i="1" l="1"/>
</calcChain>
</file>

<file path=xl/sharedStrings.xml><?xml version="1.0" encoding="utf-8"?>
<sst xmlns="http://schemas.openxmlformats.org/spreadsheetml/2006/main" count="160" uniqueCount="129">
  <si>
    <t>1 категория</t>
  </si>
  <si>
    <t>Год постройки</t>
  </si>
  <si>
    <t>Год первого планируемого капитального ремонта в соответствии с региональной программой</t>
  </si>
  <si>
    <t>2026-2028</t>
  </si>
  <si>
    <t>Количество этажей</t>
  </si>
  <si>
    <t>Количество подъездов</t>
  </si>
  <si>
    <t>Количество квартир</t>
  </si>
  <si>
    <t>Площадь лестничных маршей и тамбуров, кв м</t>
  </si>
  <si>
    <t>Площадь подвальных помещений, кв м</t>
  </si>
  <si>
    <t>Общая площадь жилых помещений МКД , кв.м.</t>
  </si>
  <si>
    <t>за период с 01 января по 31 декабря 2022 года</t>
  </si>
  <si>
    <t xml:space="preserve">Отчет о выполненных работах и оказанных услугах по содержанию общего имущества </t>
  </si>
  <si>
    <t xml:space="preserve">многоквартирного дома № 4  блоки  В  по пер. Юбилейный  города Белогорск 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</si>
  <si>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</si>
  <si>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</si>
  <si>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</si>
  <si>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</si>
  <si>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</si>
  <si>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</si>
  <si>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</si>
  <si>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</si>
  <si>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</si>
  <si>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</si>
  <si>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</si>
  <si>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</si>
  <si>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</si>
  <si>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</si>
  <si>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</si>
  <si>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</si>
  <si>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</si>
  <si>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</si>
  <si>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</si>
  <si>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1 раз в месяц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</si>
  <si>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</si>
  <si>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</si>
  <si>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</si>
  <si>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</si>
  <si>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</si>
  <si>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</si>
  <si>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</si>
  <si>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</si>
  <si>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</si>
  <si>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</si>
  <si>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</si>
  <si>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</si>
  <si>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</si>
  <si>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</si>
  <si>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</si>
  <si>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</si>
  <si>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</si>
  <si>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</si>
  <si>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</si>
  <si>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</si>
  <si>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</si>
  <si>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</si>
  <si>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</si>
  <si>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</si>
  <si>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</si>
  <si>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</si>
  <si>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</si>
  <si>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</si>
  <si>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</si>
  <si>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</si>
  <si>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</si>
  <si>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</si>
  <si>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</si>
  <si>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</si>
  <si>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</si>
  <si>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</si>
  <si>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</si>
  <si>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</si>
  <si>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</si>
  <si>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</si>
  <si>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</si>
  <si>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</si>
  <si>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</si>
  <si>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</si>
  <si>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</si>
  <si>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</si>
  <si>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</si>
  <si>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</si>
  <si>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</si>
  <si>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</si>
  <si>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</si>
  <si>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</si>
  <si>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</si>
  <si>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</si>
  <si>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</si>
  <si>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</si>
  <si>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</si>
  <si>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</si>
  <si>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</si>
  <si>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</si>
  <si>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</si>
  <si>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</si>
  <si>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</si>
  <si>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</si>
  <si>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</si>
  <si>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</si>
  <si>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</si>
  <si>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</si>
  <si>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</si>
  <si>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</si>
  <si>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</si>
  <si>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</si>
  <si>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</si>
  <si>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</si>
  <si>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</si>
  <si>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</si>
  <si>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</si>
  <si>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</si>
  <si>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</si>
  <si>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</si>
  <si>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</si>
  <si>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</si>
  <si>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</si>
  <si>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</si>
  <si>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</si>
  <si>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</si>
  <si>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</si>
  <si>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</si>
  <si>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</si>
  <si>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17.</t>
  </si>
  <si>
    <t xml:space="preserve">Косметический ремонт подъезда № 2. </t>
  </si>
  <si>
    <t>май-октябрь</t>
  </si>
  <si>
    <t>Ремонт межпанельных швов - 20 пм.</t>
  </si>
  <si>
    <t>Всего в год руб. за 2558,6 кв.м.</t>
  </si>
  <si>
    <t>Плановая стоимость работ и услуг на 2022 г., руб.</t>
  </si>
  <si>
    <t>Фактическое выполнение работ и  услуг в 2022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</si>
</sst>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1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Q96"/>
  <sheetViews>
    <sheetView tabSelected="1" view="pageBreakPreview" zoomScaleNormal="100" zoomScaleSheetLayoutView="100" workbookViewId="0">
      <selection activeCell="D10" sqref="D10"/>
    </sheetView>
  </sheetViews>
  <sheetFormatPr defaultRowHeight="13.2" x14ac:dyDescent="0.25"/>
  <cols>
    <col min="1" max="1" width="6" style="6" customWidth="1"/>
    <col min="2" max="2" width="44.33203125" style="9" customWidth="1"/>
    <col min="3" max="3" width="18" style="1" customWidth="1"/>
    <col min="4" max="4" width="13.109375" style="7" customWidth="1"/>
    <col min="5" max="5" width="14" style="1" hidden="1" customWidth="1"/>
    <col min="6" max="8" width="0" style="1" hidden="1" customWidth="1"/>
    <col min="9" max="9" width="12.44140625" style="1" customWidth="1"/>
    <col min="10" max="16384" width="8.88671875" style="1"/>
  </cols>
  <sheetData>
    <row r="1" spans="1:17" x14ac:dyDescent="0.25">
      <c r="A1" s="1"/>
      <c r="D1" s="8" t="s">
        <v>0</v>
      </c>
    </row>
    <row r="2" spans="1:17" x14ac:dyDescent="0.25">
      <c r="A2" s="41" t="s">
        <v>11</v>
      </c>
      <c r="B2" s="41"/>
      <c r="C2" s="41"/>
      <c r="D2" s="41"/>
      <c r="E2" s="41"/>
    </row>
    <row r="3" spans="1:17" x14ac:dyDescent="0.25">
      <c r="A3" s="42" t="s">
        <v>12</v>
      </c>
      <c r="B3" s="42"/>
      <c r="C3" s="42"/>
      <c r="D3" s="42"/>
      <c r="E3" s="42"/>
    </row>
    <row r="4" spans="1:17" x14ac:dyDescent="0.25">
      <c r="A4" s="43" t="s">
        <v>10</v>
      </c>
      <c r="B4" s="43"/>
      <c r="C4" s="43"/>
      <c r="D4" s="43"/>
      <c r="E4" s="43"/>
    </row>
    <row r="5" spans="1:17" ht="21.6" customHeight="1" x14ac:dyDescent="0.25">
      <c r="A5" s="2"/>
      <c r="B5" s="10"/>
      <c r="C5" s="3" t="s">
        <v>1</v>
      </c>
      <c r="D5" s="4">
        <v>1984</v>
      </c>
    </row>
    <row r="6" spans="1:17" ht="26.4" customHeight="1" x14ac:dyDescent="0.25">
      <c r="A6" s="5"/>
      <c r="B6" s="40" t="s">
        <v>2</v>
      </c>
      <c r="C6" s="40"/>
      <c r="D6" s="4" t="s">
        <v>3</v>
      </c>
    </row>
    <row r="7" spans="1:17" x14ac:dyDescent="0.25">
      <c r="A7" s="2"/>
      <c r="B7" s="10"/>
      <c r="C7" s="3" t="s">
        <v>4</v>
      </c>
      <c r="D7" s="4">
        <v>5</v>
      </c>
    </row>
    <row r="8" spans="1:17" x14ac:dyDescent="0.25">
      <c r="A8" s="2"/>
      <c r="B8" s="10"/>
      <c r="C8" s="3" t="s">
        <v>5</v>
      </c>
      <c r="D8" s="4">
        <v>2</v>
      </c>
    </row>
    <row r="9" spans="1:17" x14ac:dyDescent="0.25">
      <c r="A9" s="2"/>
      <c r="B9" s="10"/>
      <c r="C9" s="3" t="s">
        <v>6</v>
      </c>
      <c r="D9" s="4">
        <v>41</v>
      </c>
    </row>
    <row r="10" spans="1:17" x14ac:dyDescent="0.25">
      <c r="A10" s="2"/>
      <c r="B10" s="10"/>
      <c r="C10" s="3" t="s">
        <v>9</v>
      </c>
      <c r="D10" s="25">
        <v>2558.6</v>
      </c>
    </row>
    <row r="11" spans="1:17" x14ac:dyDescent="0.25">
      <c r="A11" s="2"/>
      <c r="B11" s="39" t="s">
        <v>7</v>
      </c>
      <c r="C11" s="39"/>
      <c r="D11" s="4">
        <v>472.3</v>
      </c>
    </row>
    <row r="12" spans="1:17" x14ac:dyDescent="0.25">
      <c r="A12" s="1"/>
      <c r="B12" s="39" t="s">
        <v>8</v>
      </c>
      <c r="C12" s="39"/>
      <c r="D12" s="4">
        <v>595.4</v>
      </c>
    </row>
    <row r="14" spans="1:17" ht="80.400000000000006" customHeight="1" x14ac:dyDescent="0.25">
      <c r="A14" s="11" t="s">
        <v>13</v>
      </c>
      <c r="B14" s="11" t="s">
        <v>14</v>
      </c>
      <c r="C14" s="11" t="s">
        <v>15</v>
      </c>
      <c r="D14" s="12" t="s">
        <v>127</v>
      </c>
      <c r="E14" s="13" t="s">
        <v>16</v>
      </c>
      <c r="H14" s="14"/>
      <c r="I14" s="12" t="s">
        <v>128</v>
      </c>
      <c r="O14" s="16"/>
      <c r="Q14" s="14"/>
    </row>
    <row r="15" spans="1:17" x14ac:dyDescent="0.25">
      <c r="A15" s="38" t="s">
        <v>17</v>
      </c>
      <c r="B15" s="38"/>
      <c r="C15" s="38"/>
      <c r="D15" s="38"/>
      <c r="E15" s="38"/>
      <c r="H15" s="14"/>
    </row>
    <row r="16" spans="1:17" ht="93" customHeight="1" x14ac:dyDescent="0.25">
      <c r="A16" s="11">
        <v>1</v>
      </c>
      <c r="B16" s="15" t="s">
        <v>18</v>
      </c>
      <c r="C16" s="11" t="s">
        <v>19</v>
      </c>
      <c r="D16" s="27">
        <f>E16*H16*12</f>
        <v>30396.167999999998</v>
      </c>
      <c r="E16" s="35">
        <v>0.99</v>
      </c>
      <c r="H16" s="36">
        <v>2558.6</v>
      </c>
      <c r="I16" s="27">
        <f>D16</f>
        <v>30396.167999999998</v>
      </c>
    </row>
    <row r="17" spans="1:9" ht="42.75" customHeight="1" x14ac:dyDescent="0.25">
      <c r="A17" s="11">
        <v>2</v>
      </c>
      <c r="B17" s="15" t="s">
        <v>20</v>
      </c>
      <c r="C17" s="11" t="s">
        <v>21</v>
      </c>
      <c r="D17" s="27"/>
      <c r="E17" s="35"/>
      <c r="H17" s="36"/>
      <c r="I17" s="27"/>
    </row>
    <row r="18" spans="1:9" ht="30.75" customHeight="1" x14ac:dyDescent="0.25">
      <c r="A18" s="11">
        <v>3</v>
      </c>
      <c r="B18" s="15" t="s">
        <v>22</v>
      </c>
      <c r="C18" s="11" t="s">
        <v>21</v>
      </c>
      <c r="D18" s="27"/>
      <c r="E18" s="35"/>
      <c r="H18" s="36"/>
      <c r="I18" s="27"/>
    </row>
    <row r="19" spans="1:9" ht="40.5" customHeight="1" x14ac:dyDescent="0.25">
      <c r="A19" s="11">
        <v>4</v>
      </c>
      <c r="B19" s="15" t="s">
        <v>23</v>
      </c>
      <c r="C19" s="11" t="s">
        <v>21</v>
      </c>
      <c r="D19" s="27"/>
      <c r="E19" s="35"/>
      <c r="H19" s="36"/>
      <c r="I19" s="27"/>
    </row>
    <row r="20" spans="1:9" ht="55.5" customHeight="1" x14ac:dyDescent="0.25">
      <c r="A20" s="11">
        <v>5</v>
      </c>
      <c r="B20" s="15" t="s">
        <v>24</v>
      </c>
      <c r="C20" s="11" t="s">
        <v>21</v>
      </c>
      <c r="D20" s="27"/>
      <c r="E20" s="35"/>
      <c r="H20" s="36"/>
      <c r="I20" s="27"/>
    </row>
    <row r="21" spans="1:9" ht="32.25" customHeight="1" x14ac:dyDescent="0.25">
      <c r="A21" s="11">
        <v>6</v>
      </c>
      <c r="B21" s="15" t="s">
        <v>25</v>
      </c>
      <c r="C21" s="11"/>
      <c r="D21" s="12">
        <f>E21*H21*12</f>
        <v>3991.4160000000002</v>
      </c>
      <c r="E21" s="13">
        <v>0.13</v>
      </c>
      <c r="H21" s="16">
        <f>H16</f>
        <v>2558.6</v>
      </c>
      <c r="I21" s="12">
        <f>D21</f>
        <v>3991.4160000000002</v>
      </c>
    </row>
    <row r="22" spans="1:9" x14ac:dyDescent="0.25">
      <c r="A22" s="38" t="s">
        <v>26</v>
      </c>
      <c r="B22" s="38"/>
      <c r="C22" s="38"/>
      <c r="D22" s="38"/>
      <c r="E22" s="38"/>
      <c r="H22" s="14"/>
    </row>
    <row r="23" spans="1:9" ht="27" customHeight="1" x14ac:dyDescent="0.25">
      <c r="A23" s="11">
        <v>1</v>
      </c>
      <c r="B23" s="15" t="s">
        <v>27</v>
      </c>
      <c r="C23" s="11" t="s">
        <v>28</v>
      </c>
      <c r="D23" s="27">
        <f>E23*H23*12</f>
        <v>42370.415999999997</v>
      </c>
      <c r="E23" s="35">
        <v>1.38</v>
      </c>
      <c r="H23" s="36">
        <f>H16</f>
        <v>2558.6</v>
      </c>
      <c r="I23" s="27">
        <f>D23</f>
        <v>42370.415999999997</v>
      </c>
    </row>
    <row r="24" spans="1:9" ht="27.6" customHeight="1" x14ac:dyDescent="0.25">
      <c r="A24" s="11">
        <v>2</v>
      </c>
      <c r="B24" s="15" t="s">
        <v>29</v>
      </c>
      <c r="C24" s="11" t="s">
        <v>30</v>
      </c>
      <c r="D24" s="27"/>
      <c r="E24" s="35"/>
      <c r="H24" s="36"/>
      <c r="I24" s="27"/>
    </row>
    <row r="25" spans="1:9" ht="78" customHeight="1" x14ac:dyDescent="0.25">
      <c r="A25" s="11">
        <v>3</v>
      </c>
      <c r="B25" s="15" t="s">
        <v>31</v>
      </c>
      <c r="C25" s="11" t="s">
        <v>32</v>
      </c>
      <c r="D25" s="27"/>
      <c r="E25" s="35"/>
      <c r="H25" s="36"/>
      <c r="I25" s="27"/>
    </row>
    <row r="26" spans="1:9" ht="30" customHeight="1" x14ac:dyDescent="0.25">
      <c r="A26" s="11">
        <v>4</v>
      </c>
      <c r="B26" s="15" t="s">
        <v>33</v>
      </c>
      <c r="C26" s="11" t="s">
        <v>21</v>
      </c>
      <c r="D26" s="12">
        <f>E26*H26*12</f>
        <v>8289.8639999999996</v>
      </c>
      <c r="E26" s="13">
        <v>0.27</v>
      </c>
      <c r="H26" s="16">
        <f>H16</f>
        <v>2558.6</v>
      </c>
      <c r="I26" s="12">
        <f>D26</f>
        <v>8289.8639999999996</v>
      </c>
    </row>
    <row r="27" spans="1:9" x14ac:dyDescent="0.25">
      <c r="A27" s="38" t="s">
        <v>34</v>
      </c>
      <c r="B27" s="38"/>
      <c r="C27" s="38"/>
      <c r="D27" s="38"/>
      <c r="E27" s="38"/>
      <c r="H27" s="36">
        <f>H16</f>
        <v>2558.6</v>
      </c>
    </row>
    <row r="28" spans="1:9" x14ac:dyDescent="0.25">
      <c r="A28" s="31" t="s">
        <v>35</v>
      </c>
      <c r="B28" s="31"/>
      <c r="C28" s="31"/>
      <c r="D28" s="27">
        <f>E28*H27*12</f>
        <v>125883.11999999998</v>
      </c>
      <c r="E28" s="35">
        <v>4.0999999999999996</v>
      </c>
      <c r="H28" s="36"/>
      <c r="I28" s="27">
        <f>D28</f>
        <v>125883.11999999998</v>
      </c>
    </row>
    <row r="29" spans="1:9" ht="25.5" customHeight="1" x14ac:dyDescent="0.25">
      <c r="A29" s="11">
        <v>1</v>
      </c>
      <c r="B29" s="15" t="s">
        <v>36</v>
      </c>
      <c r="C29" s="11" t="s">
        <v>37</v>
      </c>
      <c r="D29" s="27"/>
      <c r="E29" s="35"/>
      <c r="H29" s="36"/>
      <c r="I29" s="27"/>
    </row>
    <row r="30" spans="1:9" ht="55.8" customHeight="1" x14ac:dyDescent="0.25">
      <c r="A30" s="11">
        <v>2</v>
      </c>
      <c r="B30" s="15" t="s">
        <v>38</v>
      </c>
      <c r="C30" s="11" t="s">
        <v>39</v>
      </c>
      <c r="D30" s="27"/>
      <c r="E30" s="35"/>
      <c r="H30" s="36"/>
      <c r="I30" s="27"/>
    </row>
    <row r="31" spans="1:9" ht="25.5" customHeight="1" x14ac:dyDescent="0.25">
      <c r="A31" s="11">
        <v>3</v>
      </c>
      <c r="B31" s="15" t="s">
        <v>40</v>
      </c>
      <c r="C31" s="11" t="s">
        <v>41</v>
      </c>
      <c r="D31" s="27"/>
      <c r="E31" s="35"/>
      <c r="H31" s="36"/>
      <c r="I31" s="27"/>
    </row>
    <row r="32" spans="1:9" ht="32.4" customHeight="1" x14ac:dyDescent="0.25">
      <c r="A32" s="11">
        <v>4</v>
      </c>
      <c r="B32" s="15" t="s">
        <v>42</v>
      </c>
      <c r="C32" s="11" t="s">
        <v>43</v>
      </c>
      <c r="D32" s="27"/>
      <c r="E32" s="35"/>
      <c r="H32" s="36"/>
      <c r="I32" s="27"/>
    </row>
    <row r="33" spans="1:9" ht="19.8" customHeight="1" x14ac:dyDescent="0.25">
      <c r="A33" s="11">
        <v>5</v>
      </c>
      <c r="B33" s="15" t="s">
        <v>44</v>
      </c>
      <c r="C33" s="11" t="s">
        <v>45</v>
      </c>
      <c r="D33" s="27"/>
      <c r="E33" s="35"/>
      <c r="H33" s="36"/>
      <c r="I33" s="27"/>
    </row>
    <row r="34" spans="1:9" x14ac:dyDescent="0.25">
      <c r="A34" s="31" t="s">
        <v>46</v>
      </c>
      <c r="B34" s="31"/>
      <c r="C34" s="31"/>
      <c r="D34" s="27"/>
      <c r="E34" s="35"/>
      <c r="H34" s="36"/>
      <c r="I34" s="27"/>
    </row>
    <row r="35" spans="1:9" ht="28.8" customHeight="1" x14ac:dyDescent="0.25">
      <c r="A35" s="11">
        <v>1</v>
      </c>
      <c r="B35" s="15" t="s">
        <v>47</v>
      </c>
      <c r="C35" s="11" t="s">
        <v>48</v>
      </c>
      <c r="D35" s="27"/>
      <c r="E35" s="35"/>
      <c r="H35" s="36"/>
      <c r="I35" s="27"/>
    </row>
    <row r="36" spans="1:9" ht="42" customHeight="1" x14ac:dyDescent="0.25">
      <c r="A36" s="11">
        <v>2</v>
      </c>
      <c r="B36" s="15" t="s">
        <v>49</v>
      </c>
      <c r="C36" s="11" t="s">
        <v>48</v>
      </c>
      <c r="D36" s="27"/>
      <c r="E36" s="35"/>
      <c r="H36" s="36"/>
      <c r="I36" s="27"/>
    </row>
    <row r="37" spans="1:9" ht="40.799999999999997" customHeight="1" x14ac:dyDescent="0.25">
      <c r="A37" s="11">
        <v>3</v>
      </c>
      <c r="B37" s="15" t="s">
        <v>50</v>
      </c>
      <c r="C37" s="11" t="s">
        <v>37</v>
      </c>
      <c r="D37" s="27"/>
      <c r="E37" s="35"/>
      <c r="H37" s="36"/>
      <c r="I37" s="27"/>
    </row>
    <row r="38" spans="1:9" ht="19.2" customHeight="1" x14ac:dyDescent="0.25">
      <c r="A38" s="11">
        <v>4</v>
      </c>
      <c r="B38" s="15" t="s">
        <v>51</v>
      </c>
      <c r="C38" s="11" t="s">
        <v>37</v>
      </c>
      <c r="D38" s="27"/>
      <c r="E38" s="35"/>
      <c r="H38" s="36"/>
      <c r="I38" s="27"/>
    </row>
    <row r="39" spans="1:9" ht="28.8" customHeight="1" x14ac:dyDescent="0.25">
      <c r="A39" s="11">
        <v>5</v>
      </c>
      <c r="B39" s="15" t="s">
        <v>38</v>
      </c>
      <c r="C39" s="11" t="s">
        <v>52</v>
      </c>
      <c r="D39" s="27"/>
      <c r="E39" s="35"/>
      <c r="H39" s="36"/>
      <c r="I39" s="27"/>
    </row>
    <row r="40" spans="1:9" ht="20.399999999999999" customHeight="1" x14ac:dyDescent="0.25">
      <c r="A40" s="11">
        <v>6</v>
      </c>
      <c r="B40" s="15" t="s">
        <v>53</v>
      </c>
      <c r="C40" s="11" t="s">
        <v>37</v>
      </c>
      <c r="D40" s="27"/>
      <c r="E40" s="35"/>
      <c r="H40" s="14"/>
      <c r="I40" s="27"/>
    </row>
    <row r="41" spans="1:9" x14ac:dyDescent="0.25">
      <c r="A41" s="38" t="s">
        <v>54</v>
      </c>
      <c r="B41" s="38"/>
      <c r="C41" s="38"/>
      <c r="D41" s="38"/>
      <c r="E41" s="38"/>
      <c r="H41" s="36">
        <f>H16</f>
        <v>2558.6</v>
      </c>
    </row>
    <row r="42" spans="1:9" x14ac:dyDescent="0.25">
      <c r="A42" s="31" t="s">
        <v>55</v>
      </c>
      <c r="B42" s="31"/>
      <c r="C42" s="31"/>
      <c r="D42" s="27">
        <f>E42*H41*12</f>
        <v>33773.520000000004</v>
      </c>
      <c r="E42" s="35">
        <v>1.1000000000000001</v>
      </c>
      <c r="H42" s="36"/>
      <c r="I42" s="27">
        <f>D42</f>
        <v>33773.520000000004</v>
      </c>
    </row>
    <row r="43" spans="1:9" ht="98.25" customHeight="1" x14ac:dyDescent="0.25">
      <c r="A43" s="11">
        <v>1</v>
      </c>
      <c r="B43" s="15" t="s">
        <v>56</v>
      </c>
      <c r="C43" s="11" t="s">
        <v>57</v>
      </c>
      <c r="D43" s="27"/>
      <c r="E43" s="35"/>
      <c r="H43" s="36"/>
      <c r="I43" s="27"/>
    </row>
    <row r="44" spans="1:9" ht="54" customHeight="1" x14ac:dyDescent="0.25">
      <c r="A44" s="11">
        <v>2</v>
      </c>
      <c r="B44" s="15" t="s">
        <v>58</v>
      </c>
      <c r="C44" s="11" t="s">
        <v>57</v>
      </c>
      <c r="D44" s="27"/>
      <c r="E44" s="35"/>
      <c r="H44" s="36"/>
      <c r="I44" s="27"/>
    </row>
    <row r="45" spans="1:9" s="17" customFormat="1" ht="16.2" customHeight="1" x14ac:dyDescent="0.25">
      <c r="A45" s="11">
        <v>3</v>
      </c>
      <c r="B45" s="15" t="s">
        <v>59</v>
      </c>
      <c r="C45" s="11" t="s">
        <v>21</v>
      </c>
      <c r="D45" s="27"/>
      <c r="E45" s="35"/>
      <c r="H45" s="36"/>
      <c r="I45" s="27"/>
    </row>
    <row r="46" spans="1:9" s="17" customFormat="1" ht="30" customHeight="1" x14ac:dyDescent="0.25">
      <c r="A46" s="11">
        <v>4</v>
      </c>
      <c r="B46" s="15" t="s">
        <v>60</v>
      </c>
      <c r="C46" s="11" t="s">
        <v>57</v>
      </c>
      <c r="D46" s="27"/>
      <c r="E46" s="35"/>
      <c r="H46" s="36">
        <f>H16</f>
        <v>2558.6</v>
      </c>
      <c r="I46" s="27"/>
    </row>
    <row r="47" spans="1:9" x14ac:dyDescent="0.25">
      <c r="A47" s="31" t="s">
        <v>61</v>
      </c>
      <c r="B47" s="31"/>
      <c r="C47" s="31"/>
      <c r="D47" s="27">
        <f>E47*H46*12</f>
        <v>40528.224000000002</v>
      </c>
      <c r="E47" s="35">
        <v>1.32</v>
      </c>
      <c r="H47" s="36"/>
      <c r="I47" s="27">
        <f>D47</f>
        <v>40528.224000000002</v>
      </c>
    </row>
    <row r="48" spans="1:9" ht="68.25" customHeight="1" x14ac:dyDescent="0.25">
      <c r="A48" s="11">
        <v>1</v>
      </c>
      <c r="B48" s="15" t="s">
        <v>62</v>
      </c>
      <c r="C48" s="11" t="s">
        <v>57</v>
      </c>
      <c r="D48" s="27"/>
      <c r="E48" s="35"/>
      <c r="H48" s="36"/>
      <c r="I48" s="27"/>
    </row>
    <row r="49" spans="1:9" ht="47.25" customHeight="1" x14ac:dyDescent="0.25">
      <c r="A49" s="11">
        <v>2</v>
      </c>
      <c r="B49" s="15" t="s">
        <v>63</v>
      </c>
      <c r="C49" s="11" t="s">
        <v>57</v>
      </c>
      <c r="D49" s="27"/>
      <c r="E49" s="35"/>
      <c r="H49" s="36"/>
      <c r="I49" s="27"/>
    </row>
    <row r="50" spans="1:9" ht="56.25" customHeight="1" x14ac:dyDescent="0.25">
      <c r="A50" s="11">
        <v>3</v>
      </c>
      <c r="B50" s="15" t="s">
        <v>64</v>
      </c>
      <c r="C50" s="11" t="s">
        <v>57</v>
      </c>
      <c r="D50" s="27"/>
      <c r="E50" s="35"/>
      <c r="H50" s="36"/>
      <c r="I50" s="27"/>
    </row>
    <row r="51" spans="1:9" s="17" customFormat="1" ht="21.6" customHeight="1" x14ac:dyDescent="0.25">
      <c r="A51" s="11">
        <v>4</v>
      </c>
      <c r="B51" s="15" t="s">
        <v>59</v>
      </c>
      <c r="C51" s="11" t="s">
        <v>21</v>
      </c>
      <c r="D51" s="27"/>
      <c r="E51" s="35"/>
      <c r="H51" s="36"/>
      <c r="I51" s="27"/>
    </row>
    <row r="52" spans="1:9" s="17" customFormat="1" ht="30" customHeight="1" x14ac:dyDescent="0.25">
      <c r="A52" s="11">
        <v>5</v>
      </c>
      <c r="B52" s="15" t="s">
        <v>60</v>
      </c>
      <c r="C52" s="11" t="s">
        <v>57</v>
      </c>
      <c r="D52" s="27"/>
      <c r="E52" s="35"/>
      <c r="H52" s="18"/>
      <c r="I52" s="27"/>
    </row>
    <row r="53" spans="1:9" x14ac:dyDescent="0.25">
      <c r="A53" s="31" t="s">
        <v>65</v>
      </c>
      <c r="B53" s="31"/>
      <c r="C53" s="31"/>
      <c r="D53" s="27">
        <f>E53*H53*12</f>
        <v>45747.767999999996</v>
      </c>
      <c r="E53" s="35">
        <v>1.49</v>
      </c>
      <c r="H53" s="36">
        <f>H16</f>
        <v>2558.6</v>
      </c>
      <c r="I53" s="27">
        <f>D53</f>
        <v>45747.767999999996</v>
      </c>
    </row>
    <row r="54" spans="1:9" ht="58.5" customHeight="1" x14ac:dyDescent="0.25">
      <c r="A54" s="11">
        <v>1</v>
      </c>
      <c r="B54" s="15" t="s">
        <v>66</v>
      </c>
      <c r="C54" s="11" t="s">
        <v>67</v>
      </c>
      <c r="D54" s="27"/>
      <c r="E54" s="35"/>
      <c r="H54" s="36"/>
      <c r="I54" s="27"/>
    </row>
    <row r="55" spans="1:9" x14ac:dyDescent="0.25">
      <c r="A55" s="31" t="s">
        <v>68</v>
      </c>
      <c r="B55" s="31"/>
      <c r="C55" s="31"/>
      <c r="D55" s="27">
        <f>E55*H55*12</f>
        <v>99171.33600000001</v>
      </c>
      <c r="E55" s="35">
        <v>3.23</v>
      </c>
      <c r="H55" s="36">
        <f>H16</f>
        <v>2558.6</v>
      </c>
      <c r="I55" s="28">
        <f>D55</f>
        <v>99171.33600000001</v>
      </c>
    </row>
    <row r="56" spans="1:9" ht="43.2" customHeight="1" x14ac:dyDescent="0.25">
      <c r="A56" s="11">
        <v>1</v>
      </c>
      <c r="B56" s="15" t="s">
        <v>69</v>
      </c>
      <c r="C56" s="11" t="s">
        <v>21</v>
      </c>
      <c r="D56" s="27"/>
      <c r="E56" s="35"/>
      <c r="H56" s="36"/>
      <c r="I56" s="29"/>
    </row>
    <row r="57" spans="1:9" ht="19.2" customHeight="1" x14ac:dyDescent="0.25">
      <c r="A57" s="11">
        <v>2</v>
      </c>
      <c r="B57" s="15" t="s">
        <v>70</v>
      </c>
      <c r="C57" s="11" t="s">
        <v>21</v>
      </c>
      <c r="D57" s="27"/>
      <c r="E57" s="35"/>
      <c r="H57" s="36"/>
      <c r="I57" s="29"/>
    </row>
    <row r="58" spans="1:9" s="17" customFormat="1" ht="40.5" customHeight="1" x14ac:dyDescent="0.25">
      <c r="A58" s="11">
        <v>3</v>
      </c>
      <c r="B58" s="15" t="s">
        <v>71</v>
      </c>
      <c r="C58" s="11" t="s">
        <v>57</v>
      </c>
      <c r="D58" s="27"/>
      <c r="E58" s="35"/>
      <c r="H58" s="36"/>
      <c r="I58" s="29"/>
    </row>
    <row r="59" spans="1:9" ht="22.2" customHeight="1" x14ac:dyDescent="0.25">
      <c r="A59" s="11">
        <v>4</v>
      </c>
      <c r="B59" s="15" t="s">
        <v>72</v>
      </c>
      <c r="C59" s="11" t="s">
        <v>21</v>
      </c>
      <c r="D59" s="27"/>
      <c r="E59" s="35"/>
      <c r="H59" s="36"/>
      <c r="I59" s="29"/>
    </row>
    <row r="60" spans="1:9" ht="44.4" customHeight="1" x14ac:dyDescent="0.25">
      <c r="A60" s="11">
        <v>5</v>
      </c>
      <c r="B60" s="15" t="s">
        <v>63</v>
      </c>
      <c r="C60" s="11" t="s">
        <v>21</v>
      </c>
      <c r="D60" s="27"/>
      <c r="E60" s="35"/>
      <c r="H60" s="36"/>
      <c r="I60" s="29"/>
    </row>
    <row r="61" spans="1:9" s="17" customFormat="1" ht="43.2" customHeight="1" x14ac:dyDescent="0.25">
      <c r="A61" s="11">
        <v>6</v>
      </c>
      <c r="B61" s="15" t="s">
        <v>73</v>
      </c>
      <c r="C61" s="11" t="s">
        <v>57</v>
      </c>
      <c r="D61" s="27"/>
      <c r="E61" s="35"/>
      <c r="H61" s="36"/>
      <c r="I61" s="30"/>
    </row>
    <row r="62" spans="1:9" x14ac:dyDescent="0.25">
      <c r="A62" s="31" t="s">
        <v>74</v>
      </c>
      <c r="B62" s="31"/>
      <c r="C62" s="31"/>
      <c r="D62" s="27">
        <f>E62*H62*12</f>
        <v>50660.28</v>
      </c>
      <c r="E62" s="35">
        <v>1.65</v>
      </c>
      <c r="H62" s="36">
        <f>H16</f>
        <v>2558.6</v>
      </c>
      <c r="I62" s="27">
        <f>D62</f>
        <v>50660.28</v>
      </c>
    </row>
    <row r="63" spans="1:9" ht="71.25" customHeight="1" x14ac:dyDescent="0.25">
      <c r="A63" s="11">
        <v>1</v>
      </c>
      <c r="B63" s="15" t="s">
        <v>75</v>
      </c>
      <c r="C63" s="11" t="s">
        <v>21</v>
      </c>
      <c r="D63" s="27"/>
      <c r="E63" s="35"/>
      <c r="H63" s="36"/>
      <c r="I63" s="27"/>
    </row>
    <row r="64" spans="1:9" ht="82.5" customHeight="1" x14ac:dyDescent="0.25">
      <c r="A64" s="11">
        <v>2</v>
      </c>
      <c r="B64" s="15" t="s">
        <v>76</v>
      </c>
      <c r="C64" s="11" t="s">
        <v>21</v>
      </c>
      <c r="D64" s="27"/>
      <c r="E64" s="35"/>
      <c r="H64" s="36"/>
      <c r="I64" s="27"/>
    </row>
    <row r="65" spans="1:9" s="17" customFormat="1" ht="47.4" customHeight="1" x14ac:dyDescent="0.25">
      <c r="A65" s="11">
        <v>3</v>
      </c>
      <c r="B65" s="15" t="s">
        <v>77</v>
      </c>
      <c r="C65" s="11" t="s">
        <v>57</v>
      </c>
      <c r="D65" s="27"/>
      <c r="E65" s="35"/>
      <c r="H65" s="36"/>
      <c r="I65" s="27"/>
    </row>
    <row r="66" spans="1:9" x14ac:dyDescent="0.25">
      <c r="A66" s="31" t="s">
        <v>78</v>
      </c>
      <c r="B66" s="31"/>
      <c r="C66" s="31"/>
      <c r="D66" s="31"/>
      <c r="E66" s="31"/>
      <c r="H66" s="14"/>
    </row>
    <row r="67" spans="1:9" ht="71.25" customHeight="1" x14ac:dyDescent="0.25">
      <c r="A67" s="11">
        <v>1</v>
      </c>
      <c r="B67" s="15" t="s">
        <v>79</v>
      </c>
      <c r="C67" s="11" t="s">
        <v>80</v>
      </c>
      <c r="D67" s="27">
        <f>E67*H67*12</f>
        <v>97329.144</v>
      </c>
      <c r="E67" s="35">
        <v>3.17</v>
      </c>
      <c r="H67" s="36">
        <f>H16</f>
        <v>2558.6</v>
      </c>
      <c r="I67" s="27">
        <f>D67</f>
        <v>97329.144</v>
      </c>
    </row>
    <row r="68" spans="1:9" ht="28.8" customHeight="1" x14ac:dyDescent="0.25">
      <c r="A68" s="11">
        <v>2</v>
      </c>
      <c r="B68" s="15" t="s">
        <v>81</v>
      </c>
      <c r="C68" s="11" t="s">
        <v>82</v>
      </c>
      <c r="D68" s="27"/>
      <c r="E68" s="35"/>
      <c r="H68" s="36"/>
      <c r="I68" s="27"/>
    </row>
    <row r="69" spans="1:9" ht="15" customHeight="1" x14ac:dyDescent="0.25">
      <c r="A69" s="31" t="s">
        <v>83</v>
      </c>
      <c r="B69" s="31"/>
      <c r="C69" s="31"/>
      <c r="D69" s="31"/>
      <c r="E69" s="31"/>
      <c r="H69" s="14"/>
    </row>
    <row r="70" spans="1:9" ht="78.75" customHeight="1" x14ac:dyDescent="0.25">
      <c r="A70" s="11">
        <v>1</v>
      </c>
      <c r="B70" s="15" t="s">
        <v>84</v>
      </c>
      <c r="C70" s="11" t="s">
        <v>85</v>
      </c>
      <c r="D70" s="27">
        <f>E70*H70*12</f>
        <v>133558.91999999998</v>
      </c>
      <c r="E70" s="35">
        <v>4.3499999999999996</v>
      </c>
      <c r="H70" s="36">
        <f>H16</f>
        <v>2558.6</v>
      </c>
      <c r="I70" s="27">
        <f>D70</f>
        <v>133558.91999999998</v>
      </c>
    </row>
    <row r="71" spans="1:9" ht="70.5" customHeight="1" x14ac:dyDescent="0.25">
      <c r="A71" s="11">
        <v>2</v>
      </c>
      <c r="B71" s="15" t="s">
        <v>86</v>
      </c>
      <c r="C71" s="11" t="s">
        <v>85</v>
      </c>
      <c r="D71" s="27"/>
      <c r="E71" s="35"/>
      <c r="H71" s="36"/>
      <c r="I71" s="27"/>
    </row>
    <row r="72" spans="1:9" ht="67.5" customHeight="1" x14ac:dyDescent="0.25">
      <c r="A72" s="33">
        <v>3</v>
      </c>
      <c r="B72" s="15" t="s">
        <v>87</v>
      </c>
      <c r="C72" s="33" t="s">
        <v>88</v>
      </c>
      <c r="D72" s="27"/>
      <c r="E72" s="35"/>
      <c r="H72" s="36"/>
      <c r="I72" s="27"/>
    </row>
    <row r="73" spans="1:9" ht="30.75" customHeight="1" x14ac:dyDescent="0.25">
      <c r="A73" s="33"/>
      <c r="B73" s="15" t="s">
        <v>89</v>
      </c>
      <c r="C73" s="33"/>
      <c r="D73" s="27"/>
      <c r="E73" s="35"/>
      <c r="H73" s="36"/>
      <c r="I73" s="27"/>
    </row>
    <row r="74" spans="1:9" ht="15" customHeight="1" x14ac:dyDescent="0.25">
      <c r="A74" s="33"/>
      <c r="B74" s="37" t="s">
        <v>90</v>
      </c>
      <c r="C74" s="33"/>
      <c r="D74" s="27"/>
      <c r="E74" s="35"/>
      <c r="H74" s="36"/>
      <c r="I74" s="27"/>
    </row>
    <row r="75" spans="1:9" ht="69.75" customHeight="1" x14ac:dyDescent="0.25">
      <c r="A75" s="33"/>
      <c r="B75" s="37"/>
      <c r="C75" s="33"/>
      <c r="D75" s="27"/>
      <c r="E75" s="35"/>
      <c r="H75" s="36"/>
      <c r="I75" s="27"/>
    </row>
    <row r="76" spans="1:9" ht="71.400000000000006" customHeight="1" x14ac:dyDescent="0.25">
      <c r="A76" s="33"/>
      <c r="B76" s="15" t="s">
        <v>91</v>
      </c>
      <c r="C76" s="33"/>
      <c r="D76" s="27"/>
      <c r="E76" s="35"/>
      <c r="H76" s="36"/>
      <c r="I76" s="27"/>
    </row>
    <row r="77" spans="1:9" ht="54.75" customHeight="1" x14ac:dyDescent="0.25">
      <c r="A77" s="33"/>
      <c r="B77" s="15" t="s">
        <v>92</v>
      </c>
      <c r="C77" s="33"/>
      <c r="D77" s="27"/>
      <c r="E77" s="35"/>
      <c r="H77" s="36"/>
      <c r="I77" s="27"/>
    </row>
    <row r="78" spans="1:9" ht="80.25" customHeight="1" x14ac:dyDescent="0.25">
      <c r="A78" s="11">
        <v>4</v>
      </c>
      <c r="B78" s="15" t="s">
        <v>93</v>
      </c>
      <c r="C78" s="19" t="s">
        <v>94</v>
      </c>
      <c r="D78" s="27"/>
      <c r="E78" s="35"/>
      <c r="H78" s="36"/>
      <c r="I78" s="27"/>
    </row>
    <row r="79" spans="1:9" ht="45.75" customHeight="1" x14ac:dyDescent="0.25">
      <c r="A79" s="11">
        <v>5</v>
      </c>
      <c r="B79" s="15" t="s">
        <v>95</v>
      </c>
      <c r="C79" s="11" t="s">
        <v>96</v>
      </c>
      <c r="D79" s="27"/>
      <c r="E79" s="35"/>
      <c r="H79" s="36"/>
      <c r="I79" s="27"/>
    </row>
    <row r="80" spans="1:9" ht="53.4" customHeight="1" x14ac:dyDescent="0.25">
      <c r="A80" s="11">
        <v>6</v>
      </c>
      <c r="B80" s="15" t="s">
        <v>97</v>
      </c>
      <c r="C80" s="11" t="s">
        <v>98</v>
      </c>
      <c r="D80" s="27"/>
      <c r="E80" s="35"/>
      <c r="H80" s="36"/>
      <c r="I80" s="27"/>
    </row>
    <row r="81" spans="1:9" ht="44.4" customHeight="1" x14ac:dyDescent="0.25">
      <c r="A81" s="11">
        <v>7</v>
      </c>
      <c r="B81" s="15" t="s">
        <v>99</v>
      </c>
      <c r="C81" s="11" t="s">
        <v>100</v>
      </c>
      <c r="D81" s="27"/>
      <c r="E81" s="35"/>
      <c r="H81" s="36"/>
      <c r="I81" s="27"/>
    </row>
    <row r="82" spans="1:9" ht="71.25" customHeight="1" x14ac:dyDescent="0.25">
      <c r="A82" s="11">
        <v>8</v>
      </c>
      <c r="B82" s="15" t="s">
        <v>101</v>
      </c>
      <c r="C82" s="11" t="s">
        <v>102</v>
      </c>
      <c r="D82" s="27"/>
      <c r="E82" s="35"/>
      <c r="H82" s="36"/>
      <c r="I82" s="27"/>
    </row>
    <row r="83" spans="1:9" ht="53.25" customHeight="1" x14ac:dyDescent="0.25">
      <c r="A83" s="11">
        <v>9</v>
      </c>
      <c r="B83" s="15" t="s">
        <v>103</v>
      </c>
      <c r="C83" s="11" t="s">
        <v>57</v>
      </c>
      <c r="D83" s="27"/>
      <c r="E83" s="35"/>
      <c r="H83" s="36"/>
      <c r="I83" s="27"/>
    </row>
    <row r="84" spans="1:9" ht="81" customHeight="1" x14ac:dyDescent="0.25">
      <c r="A84" s="11">
        <v>10</v>
      </c>
      <c r="B84" s="15" t="s">
        <v>104</v>
      </c>
      <c r="C84" s="11" t="s">
        <v>105</v>
      </c>
      <c r="D84" s="27"/>
      <c r="E84" s="35"/>
      <c r="H84" s="36"/>
      <c r="I84" s="27"/>
    </row>
    <row r="85" spans="1:9" ht="109.2" customHeight="1" x14ac:dyDescent="0.25">
      <c r="A85" s="11">
        <v>11</v>
      </c>
      <c r="B85" s="15" t="s">
        <v>106</v>
      </c>
      <c r="C85" s="11" t="s">
        <v>107</v>
      </c>
      <c r="D85" s="27"/>
      <c r="E85" s="35"/>
      <c r="H85" s="36"/>
      <c r="I85" s="27"/>
    </row>
    <row r="86" spans="1:9" ht="57" customHeight="1" x14ac:dyDescent="0.25">
      <c r="A86" s="11">
        <v>12</v>
      </c>
      <c r="B86" s="15" t="s">
        <v>108</v>
      </c>
      <c r="C86" s="11" t="s">
        <v>109</v>
      </c>
      <c r="D86" s="27"/>
      <c r="E86" s="35"/>
      <c r="H86" s="36"/>
      <c r="I86" s="27"/>
    </row>
    <row r="87" spans="1:9" ht="32.4" customHeight="1" x14ac:dyDescent="0.25">
      <c r="A87" s="11">
        <v>13</v>
      </c>
      <c r="B87" s="15" t="s">
        <v>110</v>
      </c>
      <c r="C87" s="11" t="s">
        <v>111</v>
      </c>
      <c r="D87" s="27"/>
      <c r="E87" s="35"/>
      <c r="H87" s="36"/>
      <c r="I87" s="27"/>
    </row>
    <row r="88" spans="1:9" ht="42" customHeight="1" x14ac:dyDescent="0.25">
      <c r="A88" s="11">
        <v>14</v>
      </c>
      <c r="B88" s="15" t="s">
        <v>112</v>
      </c>
      <c r="C88" s="11" t="s">
        <v>113</v>
      </c>
      <c r="D88" s="27"/>
      <c r="E88" s="35"/>
      <c r="H88" s="36"/>
      <c r="I88" s="27"/>
    </row>
    <row r="89" spans="1:9" ht="103.5" customHeight="1" x14ac:dyDescent="0.25">
      <c r="A89" s="11">
        <v>15</v>
      </c>
      <c r="B89" s="15" t="s">
        <v>114</v>
      </c>
      <c r="C89" s="11" t="s">
        <v>115</v>
      </c>
      <c r="D89" s="27"/>
      <c r="E89" s="35"/>
      <c r="H89" s="36"/>
      <c r="I89" s="27"/>
    </row>
    <row r="90" spans="1:9" ht="78.75" hidden="1" customHeight="1" x14ac:dyDescent="0.25">
      <c r="A90" s="11" t="s">
        <v>116</v>
      </c>
      <c r="B90" s="15" t="s">
        <v>117</v>
      </c>
      <c r="C90" s="11" t="s">
        <v>118</v>
      </c>
      <c r="D90" s="27"/>
      <c r="E90" s="35"/>
      <c r="H90" s="36"/>
      <c r="I90" s="27"/>
    </row>
    <row r="91" spans="1:9" ht="60" customHeight="1" x14ac:dyDescent="0.25">
      <c r="A91" s="11">
        <v>16</v>
      </c>
      <c r="B91" s="15" t="s">
        <v>119</v>
      </c>
      <c r="C91" s="11" t="s">
        <v>120</v>
      </c>
      <c r="D91" s="12">
        <f>E91*H91*12</f>
        <v>1228.1279999999999</v>
      </c>
      <c r="E91" s="13">
        <v>0.04</v>
      </c>
      <c r="H91" s="16">
        <f>H16</f>
        <v>2558.6</v>
      </c>
      <c r="I91" s="12">
        <f>D91</f>
        <v>1228.1279999999999</v>
      </c>
    </row>
    <row r="92" spans="1:9" x14ac:dyDescent="0.25">
      <c r="A92" s="31" t="s">
        <v>121</v>
      </c>
      <c r="B92" s="31"/>
      <c r="C92" s="31"/>
      <c r="D92" s="31"/>
      <c r="E92" s="31"/>
      <c r="H92" s="32"/>
    </row>
    <row r="93" spans="1:9" hidden="1" x14ac:dyDescent="0.25">
      <c r="A93" s="11" t="s">
        <v>122</v>
      </c>
      <c r="B93" s="20"/>
      <c r="C93" s="19"/>
      <c r="D93" s="21"/>
      <c r="E93" s="22"/>
      <c r="H93" s="32"/>
    </row>
    <row r="94" spans="1:9" x14ac:dyDescent="0.25">
      <c r="A94" s="11">
        <v>1</v>
      </c>
      <c r="B94" s="15" t="s">
        <v>123</v>
      </c>
      <c r="C94" s="33" t="s">
        <v>124</v>
      </c>
      <c r="D94" s="27">
        <f>E94*H94*12</f>
        <v>122812.79999999999</v>
      </c>
      <c r="E94" s="34">
        <v>4</v>
      </c>
      <c r="H94" s="32">
        <f>H16</f>
        <v>2558.6</v>
      </c>
      <c r="I94" s="27">
        <f>D94</f>
        <v>122812.79999999999</v>
      </c>
    </row>
    <row r="95" spans="1:9" x14ac:dyDescent="0.25">
      <c r="A95" s="11">
        <v>2</v>
      </c>
      <c r="B95" s="15" t="s">
        <v>125</v>
      </c>
      <c r="C95" s="33"/>
      <c r="D95" s="27"/>
      <c r="E95" s="34"/>
      <c r="H95" s="32"/>
      <c r="I95" s="27"/>
    </row>
    <row r="96" spans="1:9" ht="20.399999999999999" customHeight="1" x14ac:dyDescent="0.25">
      <c r="A96" s="26" t="s">
        <v>126</v>
      </c>
      <c r="B96" s="26"/>
      <c r="C96" s="26"/>
      <c r="D96" s="23">
        <f>D16+D21+D23+D26+D28+D42+D47+D53+D55+D62+D67+D70+D91+D94</f>
        <v>835741.10400000005</v>
      </c>
      <c r="E96" s="13"/>
      <c r="H96" s="24">
        <f>27.22*2558.6*12</f>
        <v>835741.10399999982</v>
      </c>
      <c r="I96" s="23">
        <f>I16+I21+I23+I26+I28+I42+I47+I53+I55+I62+I67+I70+I91+I94</f>
        <v>835741.10400000005</v>
      </c>
    </row>
  </sheetData>
  <mergeCells count="70">
    <mergeCell ref="B11:C11"/>
    <mergeCell ref="B12:C12"/>
    <mergeCell ref="B6:C6"/>
    <mergeCell ref="A2:E2"/>
    <mergeCell ref="A3:E3"/>
    <mergeCell ref="A4:E4"/>
    <mergeCell ref="A15:E15"/>
    <mergeCell ref="D16:D20"/>
    <mergeCell ref="E16:E20"/>
    <mergeCell ref="H16:H20"/>
    <mergeCell ref="A22:E22"/>
    <mergeCell ref="D23:D25"/>
    <mergeCell ref="E23:E25"/>
    <mergeCell ref="H23:H25"/>
    <mergeCell ref="A27:E27"/>
    <mergeCell ref="H27:H39"/>
    <mergeCell ref="A28:C28"/>
    <mergeCell ref="D28:D40"/>
    <mergeCell ref="E28:E40"/>
    <mergeCell ref="A34:C34"/>
    <mergeCell ref="A41:E41"/>
    <mergeCell ref="H41:H45"/>
    <mergeCell ref="A42:C42"/>
    <mergeCell ref="D42:D46"/>
    <mergeCell ref="E42:E46"/>
    <mergeCell ref="H46:H51"/>
    <mergeCell ref="A47:C47"/>
    <mergeCell ref="D47:D52"/>
    <mergeCell ref="E47:E52"/>
    <mergeCell ref="A53:C53"/>
    <mergeCell ref="D53:D54"/>
    <mergeCell ref="E53:E54"/>
    <mergeCell ref="H53:H54"/>
    <mergeCell ref="A55:C55"/>
    <mergeCell ref="D55:D61"/>
    <mergeCell ref="E55:E61"/>
    <mergeCell ref="H55:H61"/>
    <mergeCell ref="A62:C62"/>
    <mergeCell ref="D62:D65"/>
    <mergeCell ref="E62:E65"/>
    <mergeCell ref="H62:H65"/>
    <mergeCell ref="A66:E66"/>
    <mergeCell ref="E94:E95"/>
    <mergeCell ref="H94:H95"/>
    <mergeCell ref="D67:D68"/>
    <mergeCell ref="E67:E68"/>
    <mergeCell ref="H67:H68"/>
    <mergeCell ref="A69:E69"/>
    <mergeCell ref="D70:D90"/>
    <mergeCell ref="E70:E90"/>
    <mergeCell ref="H70:H90"/>
    <mergeCell ref="A72:A77"/>
    <mergeCell ref="C72:C77"/>
    <mergeCell ref="B74:B75"/>
    <mergeCell ref="A96:C96"/>
    <mergeCell ref="I16:I20"/>
    <mergeCell ref="I23:I25"/>
    <mergeCell ref="I28:I40"/>
    <mergeCell ref="I42:I46"/>
    <mergeCell ref="I47:I52"/>
    <mergeCell ref="I55:I61"/>
    <mergeCell ref="I62:I65"/>
    <mergeCell ref="I67:I68"/>
    <mergeCell ref="I70:I90"/>
    <mergeCell ref="I94:I95"/>
    <mergeCell ref="I53:I54"/>
    <mergeCell ref="A92:E92"/>
    <mergeCell ref="H92:H93"/>
    <mergeCell ref="C94:C95"/>
    <mergeCell ref="D94:D9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2023-03-07T00:13:45Z</dcterms:modified>
</cp:coreProperties>
</file>